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LY\Documents\Documentos Oficina Financiera\Documentos Presupuestales\EJECUCIONES PPTALES\2024\"/>
    </mc:Choice>
  </mc:AlternateContent>
  <xr:revisionPtr revIDLastSave="0" documentId="13_ncr:1_{2E312646-F6BE-48FB-94B9-2BE25985FB30}" xr6:coauthVersionLast="36" xr6:coauthVersionMax="36" xr10:uidLastSave="{00000000-0000-0000-0000-000000000000}"/>
  <bookViews>
    <workbookView xWindow="0" yWindow="0" windowWidth="28800" windowHeight="12225" xr2:uid="{1F9273B8-5963-4ABB-923B-DF86B00E3A4E}"/>
  </bookViews>
  <sheets>
    <sheet name="RESUMEN Pto INGRESO" sheetId="1" r:id="rId1"/>
  </sheets>
  <externalReferences>
    <externalReference r:id="rId2"/>
    <externalReference r:id="rId3"/>
  </externalReferences>
  <definedNames>
    <definedName name="_xlnm._FilterDatabase" localSheetId="0" hidden="1">'RESUMEN Pto INGRESO'!$A$10:$H$22</definedName>
    <definedName name="_xlnm.Print_Area" localSheetId="0">'RESUMEN Pto INGRESO'!$A$1:$I$28</definedName>
    <definedName name="_xlnm.Print_Titles" localSheetId="0">'RESUMEN Pto INGRESO'!$8:$10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1" i="1"/>
  <c r="H18" i="1"/>
  <c r="H17" i="1" s="1"/>
  <c r="G19" i="1"/>
  <c r="I19" i="1" s="1"/>
  <c r="I18" i="1" s="1"/>
  <c r="I17" i="1" s="1"/>
  <c r="F18" i="1"/>
  <c r="F17" i="1" s="1"/>
  <c r="E18" i="1"/>
  <c r="E17" i="1" s="1"/>
  <c r="D18" i="1"/>
  <c r="D17" i="1" s="1"/>
  <c r="H15" i="1"/>
  <c r="H14" i="1" s="1"/>
  <c r="H13" i="1" s="1"/>
  <c r="G16" i="1"/>
  <c r="I16" i="1" s="1"/>
  <c r="I15" i="1" s="1"/>
  <c r="I14" i="1" s="1"/>
  <c r="I13" i="1" s="1"/>
  <c r="F15" i="1"/>
  <c r="F14" i="1" s="1"/>
  <c r="F13" i="1" s="1"/>
  <c r="E15" i="1"/>
  <c r="E14" i="1" s="1"/>
  <c r="E13" i="1" s="1"/>
  <c r="D15" i="1"/>
  <c r="D14" i="1" s="1"/>
  <c r="D13" i="1" s="1"/>
  <c r="H12" i="1" l="1"/>
  <c r="H11" i="1" s="1"/>
  <c r="H20" i="1" s="1"/>
  <c r="G18" i="1"/>
  <c r="G17" i="1" s="1"/>
  <c r="I12" i="1"/>
  <c r="I11" i="1" s="1"/>
  <c r="I20" i="1" s="1"/>
  <c r="D12" i="1"/>
  <c r="D11" i="1" s="1"/>
  <c r="D20" i="1" s="1"/>
  <c r="D22" i="1" s="1"/>
  <c r="E12" i="1"/>
  <c r="E11" i="1" s="1"/>
  <c r="E20" i="1" s="1"/>
  <c r="F12" i="1"/>
  <c r="F11" i="1" s="1"/>
  <c r="F20" i="1" s="1"/>
  <c r="G15" i="1"/>
  <c r="G14" i="1" s="1"/>
  <c r="G13" i="1" s="1"/>
  <c r="G12" i="1" s="1"/>
  <c r="G11" i="1" s="1"/>
  <c r="G20" i="1" s="1"/>
  <c r="G22" i="1" s="1"/>
</calcChain>
</file>

<file path=xl/sharedStrings.xml><?xml version="1.0" encoding="utf-8"?>
<sst xmlns="http://schemas.openxmlformats.org/spreadsheetml/2006/main" count="36" uniqueCount="36">
  <si>
    <t>CONTRALORIA GENERAL DEL DEPARTAMENTO DEL MAGDALENA</t>
  </si>
  <si>
    <t>INFORME TRIMESTRAL DE EJECUCIÓN DEL PRESUPUESTO DE INGRESOS</t>
  </si>
  <si>
    <t>Periodo Fiscal 2024</t>
  </si>
  <si>
    <t>ENERO</t>
  </si>
  <si>
    <t>JUNIO</t>
  </si>
  <si>
    <t xml:space="preserve"> </t>
  </si>
  <si>
    <t>Codigo</t>
  </si>
  <si>
    <t>Rec</t>
  </si>
  <si>
    <t>Nombre Rubro Presupuestal</t>
  </si>
  <si>
    <t>Inicial</t>
  </si>
  <si>
    <t>Adiciones</t>
  </si>
  <si>
    <t>Reducciones</t>
  </si>
  <si>
    <t>Definitiva</t>
  </si>
  <si>
    <t>Recaudado</t>
  </si>
  <si>
    <t>Pendiente de Recaudo</t>
  </si>
  <si>
    <t>Ingresos</t>
  </si>
  <si>
    <t>1.1</t>
  </si>
  <si>
    <t>Ingresos Corrientes</t>
  </si>
  <si>
    <t>1.1.02</t>
  </si>
  <si>
    <t>Ingresos no tributarios</t>
  </si>
  <si>
    <t>1.1.02.01</t>
  </si>
  <si>
    <t>Contribuciones</t>
  </si>
  <si>
    <t>1.1.02.01.003</t>
  </si>
  <si>
    <t>Contribuciones especiales</t>
  </si>
  <si>
    <t>1.1.02.01.003.01</t>
  </si>
  <si>
    <t>Cuota de Fiscalización y Auditaje</t>
  </si>
  <si>
    <t>1.1.02.06</t>
  </si>
  <si>
    <t>Transferencias corrientes</t>
  </si>
  <si>
    <t>1.1.02.06.006</t>
  </si>
  <si>
    <t>Transferencias de otras entidades del gobierno general</t>
  </si>
  <si>
    <t>1.1.02.01.006.06</t>
  </si>
  <si>
    <t>Otras unidades de Gobierno</t>
  </si>
  <si>
    <t>ANDRES FELIPE FERGUSSON D'ACUNTI</t>
  </si>
  <si>
    <t>MIGUEL SILVA BARRIOS</t>
  </si>
  <si>
    <t>Contralor Auxiliar para el Control Fiscal encargado de las funciones del Contralor General del Magdalena</t>
  </si>
  <si>
    <t>Jefe de la Oficina de Gestión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</si>
</sst>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0.0%"/>
    <numFmt numFmtId="166" formatCode="00"/>
    <numFmt numFmtId="167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MS Sans Serif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b/>
      <sz val="9"/>
      <color rgb="FFC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0" fillId="0" borderId="0"/>
    <xf numFmtId="0" fontId="1" fillId="0" borderId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9" fontId="3" fillId="0" borderId="0" xfId="1" applyFont="1"/>
    <xf numFmtId="43" fontId="3" fillId="0" borderId="0" xfId="2" applyFont="1"/>
    <xf numFmtId="43" fontId="7" fillId="0" borderId="1" xfId="2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43" fontId="8" fillId="2" borderId="2" xfId="2" applyFont="1" applyFill="1" applyBorder="1" applyAlignment="1">
      <alignment horizontal="center" vertical="center"/>
    </xf>
    <xf numFmtId="43" fontId="8" fillId="2" borderId="2" xfId="2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166" fontId="9" fillId="3" borderId="2" xfId="4" applyNumberFormat="1" applyFont="1" applyFill="1" applyBorder="1" applyAlignment="1">
      <alignment horizontal="left" vertical="center"/>
    </xf>
    <xf numFmtId="43" fontId="9" fillId="3" borderId="2" xfId="2" applyFont="1" applyFill="1" applyBorder="1" applyAlignment="1">
      <alignment horizontal="right" vertical="center"/>
    </xf>
    <xf numFmtId="43" fontId="9" fillId="4" borderId="2" xfId="2" applyFont="1" applyFill="1" applyBorder="1" applyAlignment="1">
      <alignment horizontal="right" vertical="center"/>
    </xf>
    <xf numFmtId="43" fontId="9" fillId="5" borderId="2" xfId="2" applyFont="1" applyFill="1" applyBorder="1" applyAlignment="1">
      <alignment horizontal="right" vertical="center"/>
    </xf>
    <xf numFmtId="49" fontId="9" fillId="6" borderId="2" xfId="0" applyNumberFormat="1" applyFont="1" applyFill="1" applyBorder="1" applyAlignment="1">
      <alignment vertical="center"/>
    </xf>
    <xf numFmtId="0" fontId="9" fillId="6" borderId="2" xfId="0" applyFont="1" applyFill="1" applyBorder="1" applyAlignment="1">
      <alignment horizontal="center" vertical="center"/>
    </xf>
    <xf numFmtId="166" fontId="9" fillId="6" borderId="2" xfId="4" applyNumberFormat="1" applyFont="1" applyFill="1" applyBorder="1" applyAlignment="1">
      <alignment horizontal="left" vertical="center"/>
    </xf>
    <xf numFmtId="43" fontId="3" fillId="6" borderId="2" xfId="2" applyFont="1" applyFill="1" applyBorder="1" applyAlignment="1">
      <alignment horizontal="right" vertical="center"/>
    </xf>
    <xf numFmtId="43" fontId="3" fillId="7" borderId="2" xfId="2" applyFont="1" applyFill="1" applyBorder="1" applyAlignment="1">
      <alignment horizontal="right" vertical="center"/>
    </xf>
    <xf numFmtId="43" fontId="3" fillId="8" borderId="2" xfId="2" applyFont="1" applyFill="1" applyBorder="1" applyAlignment="1">
      <alignment horizontal="right" vertical="center"/>
    </xf>
    <xf numFmtId="49" fontId="7" fillId="9" borderId="2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horizontal="center" vertical="center"/>
    </xf>
    <xf numFmtId="0" fontId="12" fillId="9" borderId="2" xfId="5" applyFont="1" applyFill="1" applyBorder="1" applyAlignment="1">
      <alignment horizontal="left" vertical="center" readingOrder="1"/>
    </xf>
    <xf numFmtId="43" fontId="12" fillId="9" borderId="2" xfId="2" applyFont="1" applyFill="1" applyBorder="1" applyAlignment="1">
      <alignment horizontal="right" vertical="center" readingOrder="1"/>
    </xf>
    <xf numFmtId="43" fontId="12" fillId="10" borderId="2" xfId="2" applyFont="1" applyFill="1" applyBorder="1" applyAlignment="1">
      <alignment horizontal="right" vertical="center" readingOrder="1"/>
    </xf>
    <xf numFmtId="43" fontId="12" fillId="11" borderId="2" xfId="2" applyFont="1" applyFill="1" applyBorder="1" applyAlignment="1">
      <alignment horizontal="right" vertical="center" readingOrder="1"/>
    </xf>
    <xf numFmtId="49" fontId="7" fillId="12" borderId="2" xfId="0" applyNumberFormat="1" applyFont="1" applyFill="1" applyBorder="1" applyAlignment="1">
      <alignment vertical="center"/>
    </xf>
    <xf numFmtId="0" fontId="7" fillId="12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left" vertical="center"/>
    </xf>
    <xf numFmtId="43" fontId="7" fillId="12" borderId="2" xfId="2" applyFont="1" applyFill="1" applyBorder="1" applyAlignment="1">
      <alignment horizontal="right" vertical="center"/>
    </xf>
    <xf numFmtId="43" fontId="7" fillId="13" borderId="2" xfId="2" applyFont="1" applyFill="1" applyBorder="1" applyAlignment="1">
      <alignment horizontal="right" vertical="center"/>
    </xf>
    <xf numFmtId="43" fontId="7" fillId="14" borderId="2" xfId="2" applyFont="1" applyFill="1" applyBorder="1" applyAlignment="1">
      <alignment horizontal="right" vertical="center"/>
    </xf>
    <xf numFmtId="0" fontId="7" fillId="15" borderId="2" xfId="0" applyFont="1" applyFill="1" applyBorder="1" applyAlignment="1">
      <alignment vertical="center"/>
    </xf>
    <xf numFmtId="0" fontId="7" fillId="15" borderId="2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left" vertical="center"/>
    </xf>
    <xf numFmtId="43" fontId="7" fillId="15" borderId="2" xfId="2" applyFont="1" applyFill="1" applyBorder="1" applyAlignment="1">
      <alignment horizontal="right" vertical="center"/>
    </xf>
    <xf numFmtId="43" fontId="7" fillId="16" borderId="2" xfId="2" applyFont="1" applyFill="1" applyBorder="1" applyAlignment="1">
      <alignment horizontal="right" vertical="center"/>
    </xf>
    <xf numFmtId="43" fontId="7" fillId="17" borderId="2" xfId="2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43" fontId="7" fillId="0" borderId="2" xfId="2" applyFont="1" applyFill="1" applyBorder="1" applyAlignment="1">
      <alignment horizontal="right" vertical="center"/>
    </xf>
    <xf numFmtId="167" fontId="3" fillId="0" borderId="2" xfId="2" applyNumberFormat="1" applyFont="1" applyFill="1" applyBorder="1" applyAlignment="1">
      <alignment horizontal="right" vertical="center"/>
    </xf>
    <xf numFmtId="0" fontId="13" fillId="3" borderId="2" xfId="0" applyFont="1" applyFill="1" applyBorder="1"/>
    <xf numFmtId="0" fontId="13" fillId="3" borderId="2" xfId="0" applyFont="1" applyFill="1" applyBorder="1" applyAlignment="1">
      <alignment horizontal="center"/>
    </xf>
    <xf numFmtId="0" fontId="13" fillId="18" borderId="0" xfId="0" applyFont="1" applyFill="1"/>
    <xf numFmtId="0" fontId="13" fillId="18" borderId="0" xfId="0" applyFont="1" applyFill="1" applyAlignment="1">
      <alignment horizontal="center"/>
    </xf>
    <xf numFmtId="43" fontId="9" fillId="18" borderId="0" xfId="2" applyFont="1" applyFill="1" applyAlignment="1">
      <alignment horizontal="right" vertical="center"/>
    </xf>
    <xf numFmtId="43" fontId="14" fillId="18" borderId="0" xfId="2" applyFont="1" applyFill="1" applyAlignment="1">
      <alignment horizontal="right" vertical="center"/>
    </xf>
    <xf numFmtId="43" fontId="13" fillId="0" borderId="0" xfId="2" applyFont="1"/>
    <xf numFmtId="43" fontId="11" fillId="0" borderId="0" xfId="2" applyFont="1"/>
    <xf numFmtId="43" fontId="3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43" fontId="3" fillId="0" borderId="0" xfId="2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top"/>
    </xf>
  </cellXfs>
  <cellStyles count="6">
    <cellStyle name="Millares 4" xfId="2" xr:uid="{232E2BEF-0EB3-43E4-9484-20374DDB5AA4}"/>
    <cellStyle name="Normal" xfId="0" builtinId="0"/>
    <cellStyle name="Normal 11 3" xfId="3" xr:uid="{FC745003-41BB-4E26-BA6D-4D3F3A5DD1E1}"/>
    <cellStyle name="Normal 2 2 2 2 2" xfId="5" xr:uid="{A8EF4292-7C80-4545-8E2E-3512E53C34FD}"/>
    <cellStyle name="Normal 2 7" xfId="4" xr:uid="{82C6FB8C-ABE2-4BB0-A898-60AF5C89F2C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SUPUESTO%20MAESTR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Oficina%20Financiera\Documentos%20Presupuestales\RESOLUCIONES\2022\APROBACION%20DEL%20PRESUPUESTO\Anteproyect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RENDICION"/>
      <sheetName val="RESUMEN"/>
      <sheetName val="RESUMEN Pto INGRESO"/>
      <sheetName val="RESUMEN Pto GASTOS"/>
      <sheetName val="PTO GASTOS DETALLE"/>
      <sheetName val="PTO INGRESO DETALLE"/>
      <sheetName val="PROGRAMACION PAC"/>
      <sheetName val="RESUMEN PAC"/>
      <sheetName val="PAC 2023"/>
      <sheetName val="PAC DETALLE 2023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>
        <row r="11">
          <cell r="H11">
            <v>1010169999</v>
          </cell>
        </row>
        <row r="45">
          <cell r="H45">
            <v>4622958588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INGRESOS"/>
      <sheetName val="Ppto GASTOS"/>
      <sheetName val="Programacion de Contratos"/>
      <sheetName val="Programacion de Contratos (2)"/>
      <sheetName val="Estructura CUIPO Ingresos"/>
      <sheetName val="Estructura CUIPO GASTOS"/>
    </sheetNames>
    <sheetDataSet>
      <sheetData sheetId="0" refreshError="1"/>
      <sheetData sheetId="1" refreshError="1">
        <row r="7">
          <cell r="C7">
            <v>4734071571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C1039-DF1E-464B-85BA-78873F346B2E}">
  <dimension ref="A1:BW29"/>
  <sheetViews>
    <sheetView tabSelected="1" zoomScaleNormal="100" workbookViewId="0">
      <selection activeCell="F27" sqref="F27"/>
    </sheetView>
  </sheetViews>
  <sheetFormatPr baseColWidth="10" defaultColWidth="11.5703125" defaultRowHeight="15" x14ac:dyDescent="0.25"/>
  <cols>
    <col min="1" max="1" width="17.42578125" style="3" customWidth="1"/>
    <col min="2" max="2" width="6.5703125" style="3" customWidth="1"/>
    <col min="3" max="3" width="38.85546875" style="3" customWidth="1"/>
    <col min="4" max="4" width="18.140625" style="11" customWidth="1"/>
    <col min="5" max="5" width="14" style="11" customWidth="1"/>
    <col min="6" max="6" width="14.7109375" style="11" customWidth="1"/>
    <col min="7" max="8" width="19.7109375" style="11" customWidth="1"/>
    <col min="9" max="9" width="21.28515625" style="11" customWidth="1"/>
    <col min="71" max="16384" width="11.5703125" style="3"/>
  </cols>
  <sheetData>
    <row r="1" spans="1:75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BS1"/>
      <c r="BT1"/>
      <c r="BU1"/>
      <c r="BV1"/>
      <c r="BW1"/>
    </row>
    <row r="2" spans="1:75" ht="18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5"/>
      <c r="BS2"/>
      <c r="BT2"/>
      <c r="BU2"/>
      <c r="BV2"/>
      <c r="BW2"/>
    </row>
    <row r="3" spans="1:75" customFormat="1" ht="18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</row>
    <row r="4" spans="1:75" customFormat="1" ht="18" customHeight="1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2"/>
    </row>
    <row r="5" spans="1:75" customFormat="1" ht="18" customHeight="1" x14ac:dyDescent="0.25">
      <c r="A5" s="6"/>
      <c r="B5" s="6"/>
      <c r="C5" s="6"/>
      <c r="D5" s="7"/>
      <c r="E5" s="6"/>
      <c r="F5" s="6"/>
      <c r="G5" s="6"/>
      <c r="H5" s="6"/>
      <c r="I5" s="6"/>
      <c r="J5" s="6"/>
    </row>
    <row r="6" spans="1:75" customFormat="1" ht="18" customHeight="1" x14ac:dyDescent="0.25">
      <c r="A6" s="9"/>
      <c r="B6" s="9">
        <v>1</v>
      </c>
      <c r="C6" s="9" t="s">
        <v>3</v>
      </c>
      <c r="D6" s="6"/>
      <c r="E6" s="6"/>
      <c r="F6" s="6"/>
      <c r="G6" s="6"/>
      <c r="H6" s="6"/>
      <c r="I6" s="7"/>
      <c r="J6" s="6"/>
    </row>
    <row r="7" spans="1:75" customFormat="1" ht="18" customHeight="1" x14ac:dyDescent="0.25">
      <c r="A7" s="9"/>
      <c r="B7" s="9">
        <v>30</v>
      </c>
      <c r="C7" s="9" t="s">
        <v>4</v>
      </c>
      <c r="D7" s="10"/>
      <c r="E7" s="11"/>
      <c r="F7" s="11"/>
      <c r="G7" s="11" t="s">
        <v>5</v>
      </c>
      <c r="H7" s="11"/>
      <c r="I7" s="11"/>
      <c r="J7" s="11"/>
    </row>
    <row r="8" spans="1:75" x14ac:dyDescent="0.25">
      <c r="B8" s="6"/>
    </row>
    <row r="9" spans="1:75" x14ac:dyDescent="0.25">
      <c r="B9" s="6"/>
      <c r="D9" s="12"/>
      <c r="E9" s="12"/>
      <c r="F9" s="12"/>
      <c r="G9" s="12"/>
      <c r="H9" s="13"/>
    </row>
    <row r="10" spans="1:75" ht="30" x14ac:dyDescent="0.25">
      <c r="A10" s="14" t="s">
        <v>6</v>
      </c>
      <c r="B10" s="14" t="s">
        <v>7</v>
      </c>
      <c r="C10" s="14" t="s">
        <v>8</v>
      </c>
      <c r="D10" s="15" t="s">
        <v>9</v>
      </c>
      <c r="E10" s="15" t="s">
        <v>10</v>
      </c>
      <c r="F10" s="15" t="s">
        <v>11</v>
      </c>
      <c r="G10" s="15" t="s">
        <v>12</v>
      </c>
      <c r="H10" s="15" t="s">
        <v>13</v>
      </c>
      <c r="I10" s="16" t="s">
        <v>14</v>
      </c>
    </row>
    <row r="11" spans="1:75" x14ac:dyDescent="0.25">
      <c r="A11" s="17">
        <v>1</v>
      </c>
      <c r="B11" s="18"/>
      <c r="C11" s="19" t="s">
        <v>15</v>
      </c>
      <c r="D11" s="20">
        <f>D12</f>
        <v>5978806314</v>
      </c>
      <c r="E11" s="20">
        <f t="shared" ref="E11:F11" si="0">E12</f>
        <v>0</v>
      </c>
      <c r="F11" s="20">
        <f t="shared" si="0"/>
        <v>0</v>
      </c>
      <c r="G11" s="20">
        <f>G12</f>
        <v>5633128587</v>
      </c>
      <c r="H11" s="21">
        <f>H12</f>
        <v>3124035860.8800001</v>
      </c>
      <c r="I11" s="22">
        <f>I12</f>
        <v>2509092726.1199999</v>
      </c>
    </row>
    <row r="12" spans="1:75" x14ac:dyDescent="0.25">
      <c r="A12" s="23" t="s">
        <v>16</v>
      </c>
      <c r="B12" s="24"/>
      <c r="C12" s="25" t="s">
        <v>17</v>
      </c>
      <c r="D12" s="26">
        <f>D13+D17</f>
        <v>5978806314</v>
      </c>
      <c r="E12" s="26">
        <f t="shared" ref="E12:F12" si="1">E13+E17</f>
        <v>0</v>
      </c>
      <c r="F12" s="26">
        <f t="shared" si="1"/>
        <v>0</v>
      </c>
      <c r="G12" s="26">
        <f>G13+G17</f>
        <v>5633128587</v>
      </c>
      <c r="H12" s="27">
        <f>H13+H17</f>
        <v>3124035860.8800001</v>
      </c>
      <c r="I12" s="28">
        <f>I13+I17</f>
        <v>2509092726.1199999</v>
      </c>
    </row>
    <row r="13" spans="1:75" x14ac:dyDescent="0.25">
      <c r="A13" s="29" t="s">
        <v>18</v>
      </c>
      <c r="B13" s="30"/>
      <c r="C13" s="31" t="s">
        <v>19</v>
      </c>
      <c r="D13" s="32">
        <f t="shared" ref="D13:H15" si="2">D14</f>
        <v>1010169999</v>
      </c>
      <c r="E13" s="32">
        <f t="shared" si="2"/>
        <v>0</v>
      </c>
      <c r="F13" s="32">
        <f t="shared" si="2"/>
        <v>0</v>
      </c>
      <c r="G13" s="32">
        <f t="shared" si="2"/>
        <v>1010169999</v>
      </c>
      <c r="H13" s="33">
        <f>H14</f>
        <v>639717701.88</v>
      </c>
      <c r="I13" s="34">
        <f>I14</f>
        <v>370452297.12</v>
      </c>
    </row>
    <row r="14" spans="1:75" x14ac:dyDescent="0.25">
      <c r="A14" s="35" t="s">
        <v>20</v>
      </c>
      <c r="B14" s="36"/>
      <c r="C14" s="37" t="s">
        <v>21</v>
      </c>
      <c r="D14" s="38">
        <f t="shared" si="2"/>
        <v>1010169999</v>
      </c>
      <c r="E14" s="38">
        <f t="shared" si="2"/>
        <v>0</v>
      </c>
      <c r="F14" s="38">
        <f t="shared" si="2"/>
        <v>0</v>
      </c>
      <c r="G14" s="38">
        <f t="shared" si="2"/>
        <v>1010169999</v>
      </c>
      <c r="H14" s="39">
        <f>H15</f>
        <v>639717701.88</v>
      </c>
      <c r="I14" s="40">
        <f>I15</f>
        <v>370452297.12</v>
      </c>
    </row>
    <row r="15" spans="1:75" x14ac:dyDescent="0.25">
      <c r="A15" s="41" t="s">
        <v>22</v>
      </c>
      <c r="B15" s="42"/>
      <c r="C15" s="43" t="s">
        <v>23</v>
      </c>
      <c r="D15" s="44">
        <f t="shared" si="2"/>
        <v>1010169999</v>
      </c>
      <c r="E15" s="44">
        <f t="shared" si="2"/>
        <v>0</v>
      </c>
      <c r="F15" s="44">
        <f t="shared" si="2"/>
        <v>0</v>
      </c>
      <c r="G15" s="44">
        <f t="shared" si="2"/>
        <v>1010169999</v>
      </c>
      <c r="H15" s="45">
        <f t="shared" si="2"/>
        <v>639717701.88</v>
      </c>
      <c r="I15" s="46">
        <f>I16</f>
        <v>370452297.12</v>
      </c>
    </row>
    <row r="16" spans="1:75" x14ac:dyDescent="0.25">
      <c r="A16" s="47" t="s">
        <v>24</v>
      </c>
      <c r="B16" s="48">
        <v>18</v>
      </c>
      <c r="C16" s="49" t="s">
        <v>25</v>
      </c>
      <c r="D16" s="50">
        <v>1010169999</v>
      </c>
      <c r="E16" s="50">
        <v>0</v>
      </c>
      <c r="F16" s="50">
        <v>0</v>
      </c>
      <c r="G16" s="50">
        <f>'[1]PTO INGRESO DETALLE'!H11</f>
        <v>1010169999</v>
      </c>
      <c r="H16" s="51">
        <v>639717701.88</v>
      </c>
      <c r="I16" s="51">
        <f>G16-H16</f>
        <v>370452297.12</v>
      </c>
    </row>
    <row r="17" spans="1:70" x14ac:dyDescent="0.25">
      <c r="A17" s="35" t="s">
        <v>26</v>
      </c>
      <c r="B17" s="36"/>
      <c r="C17" s="37" t="s">
        <v>27</v>
      </c>
      <c r="D17" s="38">
        <f t="shared" ref="D17:H18" si="3">D18</f>
        <v>4968636315</v>
      </c>
      <c r="E17" s="38">
        <f t="shared" si="3"/>
        <v>0</v>
      </c>
      <c r="F17" s="38">
        <f t="shared" si="3"/>
        <v>0</v>
      </c>
      <c r="G17" s="38">
        <f t="shared" si="3"/>
        <v>4622958588</v>
      </c>
      <c r="H17" s="39">
        <f t="shared" si="3"/>
        <v>2484318159</v>
      </c>
      <c r="I17" s="40">
        <f>I18</f>
        <v>2138640429</v>
      </c>
    </row>
    <row r="18" spans="1:70" x14ac:dyDescent="0.25">
      <c r="A18" s="41" t="s">
        <v>28</v>
      </c>
      <c r="B18" s="42"/>
      <c r="C18" s="43" t="s">
        <v>29</v>
      </c>
      <c r="D18" s="44">
        <f t="shared" si="3"/>
        <v>4968636315</v>
      </c>
      <c r="E18" s="44">
        <f t="shared" si="3"/>
        <v>0</v>
      </c>
      <c r="F18" s="44">
        <f t="shared" si="3"/>
        <v>0</v>
      </c>
      <c r="G18" s="44">
        <f t="shared" si="3"/>
        <v>4622958588</v>
      </c>
      <c r="H18" s="45">
        <f t="shared" si="3"/>
        <v>2484318159</v>
      </c>
      <c r="I18" s="46">
        <f>I19</f>
        <v>2138640429</v>
      </c>
    </row>
    <row r="19" spans="1:70" x14ac:dyDescent="0.25">
      <c r="A19" s="47" t="s">
        <v>30</v>
      </c>
      <c r="B19" s="48">
        <v>20</v>
      </c>
      <c r="C19" s="49" t="s">
        <v>31</v>
      </c>
      <c r="D19" s="50">
        <v>4968636315</v>
      </c>
      <c r="E19" s="50">
        <v>0</v>
      </c>
      <c r="F19" s="50">
        <v>0</v>
      </c>
      <c r="G19" s="50">
        <f>'[1]PTO INGRESO DETALLE'!H45</f>
        <v>4622958588</v>
      </c>
      <c r="H19" s="51">
        <v>2484318159</v>
      </c>
      <c r="I19" s="51">
        <f>G19-H19</f>
        <v>2138640429</v>
      </c>
    </row>
    <row r="20" spans="1:70" x14ac:dyDescent="0.25">
      <c r="A20" s="52"/>
      <c r="B20" s="53"/>
      <c r="C20" s="52"/>
      <c r="D20" s="20">
        <f>D11</f>
        <v>5978806314</v>
      </c>
      <c r="E20" s="20">
        <f t="shared" ref="E20:F20" si="4">E11</f>
        <v>0</v>
      </c>
      <c r="F20" s="20">
        <f t="shared" si="4"/>
        <v>0</v>
      </c>
      <c r="G20" s="20">
        <f>G11</f>
        <v>5633128587</v>
      </c>
      <c r="H20" s="21">
        <f>H11</f>
        <v>3124035860.8800001</v>
      </c>
      <c r="I20" s="22">
        <f>I11</f>
        <v>2509092726.1199999</v>
      </c>
    </row>
    <row r="21" spans="1:70" x14ac:dyDescent="0.25">
      <c r="A21" s="54"/>
      <c r="B21" s="55"/>
      <c r="C21" s="54"/>
      <c r="D21" s="56">
        <f>+'[2]Ppto GASTOS'!$C$7</f>
        <v>4734071571</v>
      </c>
      <c r="E21" s="56"/>
      <c r="F21" s="56"/>
      <c r="G21" s="56">
        <f>+'[2]Ppto GASTOS'!$C$7</f>
        <v>4734071571</v>
      </c>
      <c r="H21" s="56"/>
      <c r="I21" s="57"/>
    </row>
    <row r="22" spans="1:70" x14ac:dyDescent="0.25">
      <c r="D22" s="58">
        <f>+D20-D21</f>
        <v>1244734743</v>
      </c>
      <c r="E22" s="58"/>
      <c r="F22" s="58"/>
      <c r="G22" s="58">
        <f>+G20-G21</f>
        <v>899057016</v>
      </c>
      <c r="H22" s="58"/>
      <c r="I22" s="58"/>
    </row>
    <row r="23" spans="1:70" x14ac:dyDescent="0.25">
      <c r="D23" s="59"/>
      <c r="E23" s="59"/>
      <c r="F23" s="59"/>
      <c r="G23" s="59"/>
      <c r="H23" s="59"/>
      <c r="I23" s="59"/>
    </row>
    <row r="24" spans="1:70" x14ac:dyDescent="0.25">
      <c r="D24" s="59"/>
      <c r="E24" s="59"/>
      <c r="F24" s="59"/>
      <c r="G24" s="59"/>
      <c r="H24" s="59"/>
      <c r="I24" s="59"/>
    </row>
    <row r="25" spans="1:70" x14ac:dyDescent="0.25">
      <c r="C25" s="60"/>
      <c r="D25" s="59"/>
      <c r="E25" s="59"/>
      <c r="F25" s="59"/>
      <c r="G25" s="59"/>
      <c r="H25" s="59"/>
      <c r="I25" s="59"/>
    </row>
    <row r="27" spans="1:70" ht="15.75" x14ac:dyDescent="0.25">
      <c r="A27" s="61" t="s">
        <v>32</v>
      </c>
      <c r="B27" s="61"/>
      <c r="C27" s="61"/>
      <c r="E27" s="3"/>
      <c r="F27" s="3"/>
      <c r="H27" s="8" t="s">
        <v>33</v>
      </c>
      <c r="I27" s="8"/>
      <c r="J27" s="3"/>
    </row>
    <row r="28" spans="1:70" s="62" customFormat="1" ht="38.25" customHeight="1" x14ac:dyDescent="0.25">
      <c r="A28" s="63" t="s">
        <v>34</v>
      </c>
      <c r="B28" s="63"/>
      <c r="C28" s="63"/>
      <c r="D28" s="64"/>
      <c r="G28" s="64"/>
      <c r="H28" s="65" t="s">
        <v>35</v>
      </c>
      <c r="I28" s="65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</row>
    <row r="29" spans="1:70" x14ac:dyDescent="0.25">
      <c r="B29" s="11"/>
      <c r="C29" s="11"/>
      <c r="J29" s="11"/>
    </row>
  </sheetData>
  <autoFilter ref="A10:H22" xr:uid="{00000000-0009-0000-0000-000002000000}"/>
  <mergeCells count="6">
    <mergeCell ref="D9:G9"/>
    <mergeCell ref="A27:C27"/>
    <mergeCell ref="A28:C28"/>
    <mergeCell ref="A1:I1"/>
    <mergeCell ref="A2:I2"/>
    <mergeCell ref="A4:I4"/>
  </mergeCells>
  <printOptions horizontalCentered="1"/>
  <pageMargins left="0.35433070866141736" right="0.11811023622047245" top="0.31496062992125984" bottom="0.35433070866141736" header="0.31496062992125984" footer="0.31496062992125984"/>
  <pageSetup paperSiz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RESUMEN Pto INGRESO</vt:lpstr>
      <vt:lpstr>'RESUMEN Pto INGRESO'!Área_de_impresión</vt:lpstr>
      <vt:lpstr>'RESUMEN Pto INGRESO'!Títulos_a_imprimir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MICHELLY</dc:creator>
  <cp:lastModifiedBy>MICHELLY</cp:lastModifiedBy>
  <dcterms:created xsi:type="dcterms:W3CDTF">2024-07-05T21:44:50Z</dcterms:created>
  <dcterms:modified xsi:type="dcterms:W3CDTF">2024-07-05T21:46:17Z</dcterms:modified>
</cp:coreProperties>
</file>